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filterPrivacy="1" defaultThemeVersion="124226"/>
  <xr:revisionPtr revIDLastSave="0" documentId="13_ncr:1_{52902F37-7F71-4FDE-A6DD-A7ECB4EC5BD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0" sheetId="1" r:id="rId1"/>
  </sheets>
  <definedNames>
    <definedName name="OLE_LINK1" localSheetId="0">'приложение 10'!#REF!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7" i="1" l="1"/>
  <c r="B24" i="1"/>
  <c r="B25" i="1"/>
  <c r="C23" i="1"/>
  <c r="C22" i="1" s="1"/>
  <c r="D23" i="1"/>
  <c r="D22" i="1" s="1"/>
  <c r="C44" i="1"/>
  <c r="D44" i="1"/>
  <c r="B44" i="1"/>
  <c r="C32" i="1"/>
  <c r="C31" i="1" s="1"/>
  <c r="C30" i="1" s="1"/>
  <c r="D32" i="1"/>
  <c r="D31" i="1" s="1"/>
  <c r="D30" i="1" s="1"/>
  <c r="B32" i="1"/>
  <c r="B31" i="1" s="1"/>
  <c r="D27" i="1"/>
  <c r="D26" i="1" s="1"/>
  <c r="C27" i="1"/>
  <c r="C26" i="1" s="1"/>
  <c r="B23" i="1" l="1"/>
  <c r="B22" i="1" s="1"/>
  <c r="B26" i="1"/>
  <c r="B30" i="1"/>
  <c r="D21" i="1"/>
  <c r="D41" i="1" s="1"/>
  <c r="D45" i="1" s="1"/>
  <c r="C21" i="1"/>
  <c r="C41" i="1" s="1"/>
  <c r="C45" i="1" s="1"/>
  <c r="B21" i="1" l="1"/>
  <c r="B41" i="1" s="1"/>
  <c r="B45" i="1" s="1"/>
</calcChain>
</file>

<file path=xl/sharedStrings.xml><?xml version="1.0" encoding="utf-8"?>
<sst xmlns="http://schemas.openxmlformats.org/spreadsheetml/2006/main" count="46" uniqueCount="38">
  <si>
    <t>УТВЕРЖДЕНО</t>
  </si>
  <si>
    <t>решением совета депутатов</t>
  </si>
  <si>
    <t>муниципального образования</t>
  </si>
  <si>
    <t>«Выборгский район» Ленинградской области</t>
  </si>
  <si>
    <t>от 10 декабря 2019 года № 23</t>
  </si>
  <si>
    <t>в редакции решения</t>
  </si>
  <si>
    <t>АДРЕСНАЯ ИНВЕСТИЦИОННАЯ ПРОГРАММА</t>
  </si>
  <si>
    <t>Наименование муниципальной программы</t>
  </si>
  <si>
    <t>План на 2020 год          (тысяч рублей)</t>
  </si>
  <si>
    <t>План на 2021 год          (тысяч рублей)</t>
  </si>
  <si>
    <t>План на 2022 год          (тысяч рублей)</t>
  </si>
  <si>
    <t>Главный распорядитель бюджетных средств</t>
  </si>
  <si>
    <t>Комитет образования администрации муниципального образования «Выборгский район» Ленинградской области</t>
  </si>
  <si>
    <t>- строительство универсального спортивного зала МБОУ «СОШ № 12» (структурное подразделение имени С.И. Ростоцкого) по адресу: Ленинградская область, Выборгский район, г. Высоцк, ул. Ленинская, д. 4 , в том числе:</t>
  </si>
  <si>
    <t>- местный бюджет</t>
  </si>
  <si>
    <t>Подпрограмма "Социальная поддержка детей – сирот и детей, оставшихся без попечения родителей":</t>
  </si>
  <si>
    <t>Администрация муниципального образования «Выборгский район» Ленинградской области</t>
  </si>
  <si>
    <t>- обеспечение однократно благоустроенным жилым помещением специализированного жилищного фонда по договорам найма специализированных жилых помещений детей-сирот и детей, оставшихся без попечения родителей, лиц из числа детей-сирот, в том числе:</t>
  </si>
  <si>
    <t xml:space="preserve">- строительство автомобильной дороги «Подъезд к пос. Яшино» в Выборгском районе Ленинградской области (в т.ч. разработка проектной документации, экспертиза проекта), в том числе: </t>
  </si>
  <si>
    <t>Всего по программной части</t>
  </si>
  <si>
    <t>Всего по непрограммной части</t>
  </si>
  <si>
    <t>Всего по адресной инвестиционной программе</t>
  </si>
  <si>
    <t xml:space="preserve">                    </t>
  </si>
  <si>
    <t>(приложение 10)</t>
  </si>
  <si>
    <t>- областной бюджет</t>
  </si>
  <si>
    <t xml:space="preserve">подпрограмма 
«Развитие сети автомобильных дорог общего пользования»:
</t>
  </si>
  <si>
    <t>- строительство автомобильной дороги «Подъезд к пос. Кравцово» в Выборгском районе Ленинградской области (в т.ч. корректировка проектной документации, экспертиза проекта), в том числе:</t>
  </si>
  <si>
    <t>- строительство объекта местного значения «Общегражданское кладбище» на территории МО «Селезневское сельское поселение» (разработка проектной документации), в том числе:</t>
  </si>
  <si>
    <r>
      <rPr>
        <b/>
        <sz val="12"/>
        <color theme="1"/>
        <rFont val="Times New Roman"/>
        <family val="1"/>
        <charset val="204"/>
      </rPr>
      <t>Муниципальная программа муниципального образования «Выборгский район» Ленинградской области "Современное образование в Выборгском районе Ленинградской области", 
в том числе:</t>
    </r>
    <r>
      <rPr>
        <sz val="12"/>
        <color theme="1"/>
        <rFont val="Times New Roman"/>
        <family val="1"/>
        <charset val="204"/>
      </rPr>
      <t xml:space="preserve">
</t>
    </r>
  </si>
  <si>
    <r>
      <rPr>
        <b/>
        <sz val="12"/>
        <color theme="1"/>
        <rFont val="Times New Roman"/>
        <family val="1"/>
        <charset val="204"/>
      </rPr>
      <t>Муниципальная программа муниципального образования «Выборгский район» Ленинградской области «Развитие автомобильных дорог Выборгского района Ленинградской области»,
в том числе:</t>
    </r>
    <r>
      <rPr>
        <sz val="12"/>
        <color theme="1"/>
        <rFont val="Times New Roman"/>
        <family val="1"/>
        <charset val="204"/>
      </rPr>
      <t xml:space="preserve">
</t>
    </r>
  </si>
  <si>
    <t xml:space="preserve">Подпрограмма 
«Развитие начального общего, основного общего и среднего общего образования детей в Выборгском районе Ленинградской области»:
</t>
  </si>
  <si>
    <t xml:space="preserve">- реконструкция автомобильных дорог общего пользования муниципального значения, в том числе: </t>
  </si>
  <si>
    <t>-проект реконструкции дороги с мостом у р.Малиновка</t>
  </si>
  <si>
    <t>- расходы по вводу участка дороги п.Клеверное в эксплуатацию</t>
  </si>
  <si>
    <t>- федеральный бюджет</t>
  </si>
  <si>
    <t>Ленинградской области на 2020 год и на плановый период 2021 и 2022 годов</t>
  </si>
  <si>
    <t xml:space="preserve">муниципального образования  «Выборгский район» </t>
  </si>
  <si>
    <t>от 03 ноября 2020 года №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</si>
</sst>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_-;\-* #,##0.0_-;_-* &quot;-&quot;??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0" applyFont="1" applyAlignment="1"/>
    <xf numFmtId="0" fontId="0" fillId="2" borderId="0" xfId="0" applyFill="1"/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vertical="top" wrapText="1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164" fontId="3" fillId="2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5"/>
  <sheetViews>
    <sheetView tabSelected="1" view="pageLayout" zoomScaleNormal="100" workbookViewId="0">
      <selection activeCell="A32" sqref="A32"/>
    </sheetView>
  </sheetViews>
  <sheetFormatPr defaultRowHeight="15" x14ac:dyDescent="0.25"/>
  <cols>
    <col min="1" max="1" width="34.42578125" style="2" customWidth="1"/>
    <col min="2" max="4" width="18" style="2" bestFit="1" customWidth="1"/>
    <col min="5" max="5" width="22.140625" style="2" customWidth="1"/>
  </cols>
  <sheetData>
    <row r="1" spans="1:12" x14ac:dyDescent="0.25">
      <c r="C1" s="24" t="s">
        <v>0</v>
      </c>
      <c r="D1" s="24"/>
      <c r="E1" s="24"/>
    </row>
    <row r="2" spans="1:12" x14ac:dyDescent="0.25">
      <c r="C2" s="24" t="s">
        <v>1</v>
      </c>
      <c r="D2" s="24"/>
      <c r="E2" s="24"/>
    </row>
    <row r="3" spans="1:12" x14ac:dyDescent="0.25">
      <c r="C3" s="24" t="s">
        <v>2</v>
      </c>
      <c r="D3" s="24"/>
      <c r="E3" s="24"/>
    </row>
    <row r="4" spans="1:12" x14ac:dyDescent="0.25">
      <c r="C4" s="24" t="s">
        <v>3</v>
      </c>
      <c r="D4" s="24"/>
      <c r="E4" s="24"/>
    </row>
    <row r="5" spans="1:12" x14ac:dyDescent="0.25">
      <c r="C5" s="24" t="s">
        <v>4</v>
      </c>
      <c r="D5" s="24"/>
      <c r="E5" s="24"/>
    </row>
    <row r="6" spans="1:12" x14ac:dyDescent="0.25">
      <c r="C6" s="24" t="s">
        <v>5</v>
      </c>
      <c r="D6" s="24"/>
      <c r="E6" s="24"/>
    </row>
    <row r="7" spans="1:12" x14ac:dyDescent="0.25">
      <c r="C7" s="24" t="s">
        <v>37</v>
      </c>
      <c r="D7" s="24"/>
      <c r="E7" s="24"/>
    </row>
    <row r="8" spans="1:12" ht="16.5" customHeight="1" x14ac:dyDescent="0.25"/>
    <row r="9" spans="1:12" ht="0.75" hidden="1" customHeight="1" x14ac:dyDescent="0.25"/>
    <row r="10" spans="1:12" ht="15" customHeight="1" x14ac:dyDescent="0.25">
      <c r="C10" s="3" t="s">
        <v>22</v>
      </c>
      <c r="D10" s="26" t="s">
        <v>23</v>
      </c>
      <c r="E10" s="26"/>
    </row>
    <row r="11" spans="1:12" ht="14.25" customHeight="1" x14ac:dyDescent="0.25"/>
    <row r="12" spans="1:12" hidden="1" x14ac:dyDescent="0.25"/>
    <row r="13" spans="1:12" ht="13.5" hidden="1" customHeight="1" x14ac:dyDescent="0.25"/>
    <row r="14" spans="1:12" ht="15.75" hidden="1" x14ac:dyDescent="0.25">
      <c r="A14" s="8"/>
    </row>
    <row r="15" spans="1:12" ht="18.75" x14ac:dyDescent="0.3">
      <c r="A15" s="25" t="s">
        <v>6</v>
      </c>
      <c r="B15" s="25"/>
      <c r="C15" s="25"/>
      <c r="D15" s="25"/>
      <c r="E15" s="25"/>
      <c r="F15" s="1"/>
      <c r="G15" s="1"/>
      <c r="H15" s="1"/>
      <c r="I15" s="1"/>
      <c r="J15" s="1"/>
      <c r="K15" s="1"/>
      <c r="L15" s="1"/>
    </row>
    <row r="16" spans="1:12" ht="18.75" x14ac:dyDescent="0.3">
      <c r="A16" s="25" t="s">
        <v>36</v>
      </c>
      <c r="B16" s="25"/>
      <c r="C16" s="25"/>
      <c r="D16" s="25"/>
      <c r="E16" s="25"/>
      <c r="F16" s="1"/>
      <c r="G16" s="1"/>
      <c r="H16" s="1"/>
      <c r="I16" s="1"/>
      <c r="J16" s="1"/>
      <c r="K16" s="1"/>
      <c r="L16" s="1"/>
    </row>
    <row r="17" spans="1:12" ht="18.75" x14ac:dyDescent="0.3">
      <c r="A17" s="25" t="s">
        <v>35</v>
      </c>
      <c r="B17" s="25"/>
      <c r="C17" s="25"/>
      <c r="D17" s="25"/>
      <c r="E17" s="25"/>
      <c r="F17" s="1"/>
      <c r="G17" s="1"/>
      <c r="H17" s="1"/>
      <c r="I17" s="1"/>
      <c r="J17" s="1"/>
      <c r="K17" s="1"/>
      <c r="L17" s="1"/>
    </row>
    <row r="19" spans="1:12" ht="48.6" customHeight="1" x14ac:dyDescent="0.25">
      <c r="A19" s="4" t="s">
        <v>7</v>
      </c>
      <c r="B19" s="4" t="s">
        <v>8</v>
      </c>
      <c r="C19" s="4" t="s">
        <v>9</v>
      </c>
      <c r="D19" s="4" t="s">
        <v>10</v>
      </c>
      <c r="E19" s="4" t="s">
        <v>11</v>
      </c>
    </row>
    <row r="20" spans="1:12" ht="15.75" x14ac:dyDescent="0.25">
      <c r="A20" s="5">
        <v>1</v>
      </c>
      <c r="B20" s="5">
        <v>2</v>
      </c>
      <c r="C20" s="5">
        <v>3</v>
      </c>
      <c r="D20" s="5">
        <v>4</v>
      </c>
      <c r="E20" s="5">
        <v>5</v>
      </c>
    </row>
    <row r="21" spans="1:12" ht="141.75" x14ac:dyDescent="0.25">
      <c r="A21" s="9" t="s">
        <v>28</v>
      </c>
      <c r="B21" s="14">
        <f>B22+B26</f>
        <v>133680.5</v>
      </c>
      <c r="C21" s="14">
        <f>C22+C26</f>
        <v>25057.200000000001</v>
      </c>
      <c r="D21" s="14">
        <f>D22+D26</f>
        <v>25057.200000000001</v>
      </c>
      <c r="E21" s="21" t="s">
        <v>12</v>
      </c>
    </row>
    <row r="22" spans="1:12" ht="66" customHeight="1" x14ac:dyDescent="0.25">
      <c r="A22" s="10" t="s">
        <v>30</v>
      </c>
      <c r="B22" s="15">
        <f>B23</f>
        <v>87830.3</v>
      </c>
      <c r="C22" s="15">
        <f t="shared" ref="C22:D22" si="0">C23</f>
        <v>0</v>
      </c>
      <c r="D22" s="15">
        <f t="shared" si="0"/>
        <v>0</v>
      </c>
      <c r="E22" s="22"/>
    </row>
    <row r="23" spans="1:12" ht="83.45" customHeight="1" x14ac:dyDescent="0.25">
      <c r="A23" s="7" t="s">
        <v>13</v>
      </c>
      <c r="B23" s="16">
        <f>B25+B24</f>
        <v>87830.3</v>
      </c>
      <c r="C23" s="16">
        <f t="shared" ref="C23:D23" si="1">C25</f>
        <v>0</v>
      </c>
      <c r="D23" s="16">
        <f t="shared" si="1"/>
        <v>0</v>
      </c>
      <c r="E23" s="22"/>
    </row>
    <row r="24" spans="1:12" ht="21" customHeight="1" x14ac:dyDescent="0.25">
      <c r="A24" s="13" t="s">
        <v>14</v>
      </c>
      <c r="B24" s="17">
        <f>9289+512+16555</f>
        <v>26356</v>
      </c>
      <c r="C24" s="17">
        <v>0</v>
      </c>
      <c r="D24" s="17">
        <v>0</v>
      </c>
      <c r="E24" s="22"/>
    </row>
    <row r="25" spans="1:12" ht="15.75" x14ac:dyDescent="0.25">
      <c r="A25" s="13" t="s">
        <v>24</v>
      </c>
      <c r="B25" s="17">
        <f>22283+39191.3</f>
        <v>61474.3</v>
      </c>
      <c r="C25" s="17">
        <v>0</v>
      </c>
      <c r="D25" s="17">
        <v>0</v>
      </c>
      <c r="E25" s="23"/>
    </row>
    <row r="26" spans="1:12" ht="63" x14ac:dyDescent="0.25">
      <c r="A26" s="10" t="s">
        <v>15</v>
      </c>
      <c r="B26" s="15">
        <f t="shared" ref="B26:D26" si="2">B27</f>
        <v>45850.2</v>
      </c>
      <c r="C26" s="15">
        <f t="shared" si="2"/>
        <v>25057.200000000001</v>
      </c>
      <c r="D26" s="15">
        <f t="shared" si="2"/>
        <v>25057.200000000001</v>
      </c>
      <c r="E26" s="18" t="s">
        <v>16</v>
      </c>
    </row>
    <row r="27" spans="1:12" ht="157.5" x14ac:dyDescent="0.25">
      <c r="A27" s="7" t="s">
        <v>17</v>
      </c>
      <c r="B27" s="17">
        <f>B29+B28</f>
        <v>45850.2</v>
      </c>
      <c r="C27" s="17">
        <f>C29</f>
        <v>25057.200000000001</v>
      </c>
      <c r="D27" s="17">
        <f>D29</f>
        <v>25057.200000000001</v>
      </c>
      <c r="E27" s="19"/>
    </row>
    <row r="28" spans="1:12" ht="16.149999999999999" customHeight="1" x14ac:dyDescent="0.25">
      <c r="A28" s="7" t="s">
        <v>34</v>
      </c>
      <c r="B28" s="17">
        <v>559.70000000000005</v>
      </c>
      <c r="C28" s="17"/>
      <c r="D28" s="17"/>
      <c r="E28" s="19"/>
    </row>
    <row r="29" spans="1:12" ht="20.45" customHeight="1" x14ac:dyDescent="0.25">
      <c r="A29" s="7" t="s">
        <v>24</v>
      </c>
      <c r="B29" s="16">
        <v>45290.5</v>
      </c>
      <c r="C29" s="17">
        <v>25057.200000000001</v>
      </c>
      <c r="D29" s="17">
        <v>25057.200000000001</v>
      </c>
      <c r="E29" s="20"/>
    </row>
    <row r="30" spans="1:12" ht="128.25" customHeight="1" x14ac:dyDescent="0.25">
      <c r="A30" s="9" t="s">
        <v>29</v>
      </c>
      <c r="B30" s="15">
        <f>B31</f>
        <v>18134.5</v>
      </c>
      <c r="C30" s="15">
        <f>C31</f>
        <v>4000</v>
      </c>
      <c r="D30" s="15">
        <f>D31</f>
        <v>4000</v>
      </c>
      <c r="E30" s="18" t="s">
        <v>16</v>
      </c>
    </row>
    <row r="31" spans="1:12" ht="53.25" customHeight="1" x14ac:dyDescent="0.25">
      <c r="A31" s="10" t="s">
        <v>25</v>
      </c>
      <c r="B31" s="15">
        <f>B32+B34+B37+B39</f>
        <v>18134.5</v>
      </c>
      <c r="C31" s="15">
        <f t="shared" ref="C31:D31" si="3">C32+C34</f>
        <v>4000</v>
      </c>
      <c r="D31" s="15">
        <f t="shared" si="3"/>
        <v>4000</v>
      </c>
      <c r="E31" s="19"/>
    </row>
    <row r="32" spans="1:12" ht="110.25" x14ac:dyDescent="0.25">
      <c r="A32" s="7" t="s">
        <v>18</v>
      </c>
      <c r="B32" s="17">
        <f>B33</f>
        <v>2700</v>
      </c>
      <c r="C32" s="17">
        <f t="shared" ref="C32:D32" si="4">C33</f>
        <v>0</v>
      </c>
      <c r="D32" s="17">
        <f t="shared" si="4"/>
        <v>0</v>
      </c>
      <c r="E32" s="19"/>
    </row>
    <row r="33" spans="1:5" ht="15.75" x14ac:dyDescent="0.25">
      <c r="A33" s="7" t="s">
        <v>14</v>
      </c>
      <c r="B33" s="17">
        <v>2700</v>
      </c>
      <c r="C33" s="17">
        <v>0</v>
      </c>
      <c r="D33" s="17">
        <v>0</v>
      </c>
      <c r="E33" s="19"/>
    </row>
    <row r="34" spans="1:5" ht="110.25" x14ac:dyDescent="0.25">
      <c r="A34" s="7" t="s">
        <v>26</v>
      </c>
      <c r="B34" s="17">
        <v>0</v>
      </c>
      <c r="C34" s="17">
        <v>4000</v>
      </c>
      <c r="D34" s="17">
        <v>4000</v>
      </c>
      <c r="E34" s="19"/>
    </row>
    <row r="35" spans="1:5" ht="15.75" x14ac:dyDescent="0.25">
      <c r="A35" s="7" t="s">
        <v>14</v>
      </c>
      <c r="B35" s="17">
        <v>0</v>
      </c>
      <c r="C35" s="17">
        <v>4000</v>
      </c>
      <c r="D35" s="17">
        <v>4000</v>
      </c>
      <c r="E35" s="19"/>
    </row>
    <row r="36" spans="1:5" ht="63" x14ac:dyDescent="0.25">
      <c r="A36" s="7" t="s">
        <v>31</v>
      </c>
      <c r="B36" s="17"/>
      <c r="C36" s="17"/>
      <c r="D36" s="17"/>
      <c r="E36" s="19"/>
    </row>
    <row r="37" spans="1:5" ht="31.5" x14ac:dyDescent="0.25">
      <c r="A37" s="11" t="s">
        <v>32</v>
      </c>
      <c r="B37" s="17">
        <v>15000</v>
      </c>
      <c r="C37" s="17"/>
      <c r="D37" s="17"/>
      <c r="E37" s="19"/>
    </row>
    <row r="38" spans="1:5" ht="25.9" customHeight="1" x14ac:dyDescent="0.25">
      <c r="A38" s="7" t="s">
        <v>14</v>
      </c>
      <c r="B38" s="17">
        <v>15000</v>
      </c>
      <c r="C38" s="17"/>
      <c r="D38" s="17"/>
      <c r="E38" s="19"/>
    </row>
    <row r="39" spans="1:5" ht="37.9" customHeight="1" x14ac:dyDescent="0.25">
      <c r="A39" s="11" t="s">
        <v>33</v>
      </c>
      <c r="B39" s="17">
        <v>434.5</v>
      </c>
      <c r="C39" s="17"/>
      <c r="D39" s="17"/>
      <c r="E39" s="19"/>
    </row>
    <row r="40" spans="1:5" ht="25.15" customHeight="1" x14ac:dyDescent="0.25">
      <c r="A40" s="7" t="s">
        <v>14</v>
      </c>
      <c r="B40" s="17">
        <v>434.5</v>
      </c>
      <c r="C40" s="17"/>
      <c r="D40" s="17"/>
      <c r="E40" s="19"/>
    </row>
    <row r="41" spans="1:5" ht="26.45" customHeight="1" x14ac:dyDescent="0.25">
      <c r="A41" s="10" t="s">
        <v>19</v>
      </c>
      <c r="B41" s="15">
        <f>B21+B30</f>
        <v>151815</v>
      </c>
      <c r="C41" s="15">
        <f>C21+C30</f>
        <v>29057.200000000001</v>
      </c>
      <c r="D41" s="15">
        <f>D21+D30</f>
        <v>29057.200000000001</v>
      </c>
      <c r="E41" s="20"/>
    </row>
    <row r="42" spans="1:5" ht="110.25" x14ac:dyDescent="0.25">
      <c r="A42" s="7" t="s">
        <v>27</v>
      </c>
      <c r="B42" s="16">
        <v>8638.7999999999993</v>
      </c>
      <c r="C42" s="17">
        <v>0</v>
      </c>
      <c r="D42" s="17">
        <v>0</v>
      </c>
      <c r="E42" s="18" t="s">
        <v>16</v>
      </c>
    </row>
    <row r="43" spans="1:5" ht="15.75" x14ac:dyDescent="0.25">
      <c r="A43" s="7" t="s">
        <v>14</v>
      </c>
      <c r="B43" s="16">
        <v>8638.7999999999993</v>
      </c>
      <c r="C43" s="17">
        <v>0</v>
      </c>
      <c r="D43" s="17">
        <v>0</v>
      </c>
      <c r="E43" s="20"/>
    </row>
    <row r="44" spans="1:5" ht="22.15" customHeight="1" x14ac:dyDescent="0.25">
      <c r="A44" s="10" t="s">
        <v>20</v>
      </c>
      <c r="B44" s="16">
        <f>B42</f>
        <v>8638.7999999999993</v>
      </c>
      <c r="C44" s="16">
        <f t="shared" ref="C44:D44" si="5">C42</f>
        <v>0</v>
      </c>
      <c r="D44" s="16">
        <f t="shared" si="5"/>
        <v>0</v>
      </c>
      <c r="E44" s="6"/>
    </row>
    <row r="45" spans="1:5" ht="31.5" x14ac:dyDescent="0.25">
      <c r="A45" s="12" t="s">
        <v>21</v>
      </c>
      <c r="B45" s="15">
        <f>B41+B44</f>
        <v>160453.79999999999</v>
      </c>
      <c r="C45" s="15">
        <f t="shared" ref="C45:D45" si="6">C41+C44</f>
        <v>29057.200000000001</v>
      </c>
      <c r="D45" s="15">
        <f t="shared" si="6"/>
        <v>29057.200000000001</v>
      </c>
      <c r="E45" s="6"/>
    </row>
  </sheetData>
  <mergeCells count="15">
    <mergeCell ref="E26:E29"/>
    <mergeCell ref="E21:E25"/>
    <mergeCell ref="E42:E43"/>
    <mergeCell ref="C1:E1"/>
    <mergeCell ref="C2:E2"/>
    <mergeCell ref="C3:E3"/>
    <mergeCell ref="C4:E4"/>
    <mergeCell ref="A15:E15"/>
    <mergeCell ref="A16:E16"/>
    <mergeCell ref="A17:E17"/>
    <mergeCell ref="C5:E5"/>
    <mergeCell ref="C6:E6"/>
    <mergeCell ref="C7:E7"/>
    <mergeCell ref="D10:E10"/>
    <mergeCell ref="E30:E41"/>
  </mergeCells>
  <pageMargins left="0" right="0" top="0.52500000000000002" bottom="0" header="0.31496062992125984" footer="0.31496062992125984"/>
  <pageSetup paperSize="9" scale="90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2020-11-03T06:49:30Z</dcterms:modified>
</cp:coreProperties>
</file>