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filterPrivacy="1" defaultThemeVersion="124226"/>
  <xr:revisionPtr revIDLastSave="0" documentId="13_ncr:1_{31797BE8-30AA-45FC-9D3B-28CAE2469E9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0" sheetId="1" r:id="rId1"/>
  </sheets>
  <definedNames>
    <definedName name="OLE_LINK1" localSheetId="0">'приложение 10'!#REF!</definedName>
    <definedName name="_xlnm.Print_Area" localSheetId="0">'приложение 10'!$A$1:$E$36</definedName>
  </definedNames>
  <calcPr calcId="191029"/>
</workbook>
</file>

<file path=xl/calcChain.xml><?xml version="1.0" encoding="utf-8"?>
<calcChain xmlns="http://schemas.openxmlformats.org/spreadsheetml/2006/main">
  <c r="D19" i="1" l="1"/>
  <c r="C19" i="1"/>
  <c r="C18" i="1" s="1"/>
  <c r="B19" i="1"/>
  <c r="B18" i="1" s="1"/>
  <c r="B24" i="1"/>
  <c r="B22" i="1" s="1"/>
  <c r="D18" i="1"/>
  <c r="C24" i="1"/>
  <c r="C22" i="1" s="1"/>
  <c r="C21" i="1" s="1"/>
  <c r="D22" i="1"/>
  <c r="D21" i="1" s="1"/>
  <c r="B34" i="1"/>
  <c r="B31" i="1"/>
  <c r="B30" i="1" s="1"/>
  <c r="B29" i="1" s="1"/>
  <c r="B28" i="1"/>
  <c r="B27" i="1" s="1"/>
  <c r="D33" i="1"/>
  <c r="D35" i="1" s="1"/>
  <c r="C33" i="1"/>
  <c r="C35" i="1" s="1"/>
  <c r="B33" i="1"/>
  <c r="B35" i="1" s="1"/>
  <c r="C27" i="1"/>
  <c r="D27" i="1"/>
  <c r="D26" i="1" s="1"/>
  <c r="D17" i="1" l="1"/>
  <c r="C17" i="1"/>
  <c r="B26" i="1"/>
  <c r="D25" i="1"/>
  <c r="C26" i="1"/>
  <c r="C25" i="1" s="1"/>
  <c r="B21" i="1"/>
  <c r="B17" i="1" s="1"/>
  <c r="B25" i="1"/>
  <c r="D32" i="1" l="1"/>
  <c r="D36" i="1" s="1"/>
  <c r="C32" i="1"/>
  <c r="C36" i="1" s="1"/>
  <c r="B32" i="1"/>
  <c r="B36" i="1" s="1"/>
</calcChain>
</file>

<file path=xl/sharedStrings.xml><?xml version="1.0" encoding="utf-8"?>
<sst xmlns="http://schemas.openxmlformats.org/spreadsheetml/2006/main" count="41" uniqueCount="36">
  <si>
    <t>УТВЕРЖДЕНО</t>
  </si>
  <si>
    <t>решением совета депутатов</t>
  </si>
  <si>
    <t>муниципального образования</t>
  </si>
  <si>
    <t>«Выборгский район» Ленинградской области</t>
  </si>
  <si>
    <t>АДРЕСНАЯ ИНВЕСТИЦИОННАЯ ПРОГРАММА</t>
  </si>
  <si>
    <t>Наименование муниципальной программы</t>
  </si>
  <si>
    <t>План на 2021 год          (тысяч рублей)</t>
  </si>
  <si>
    <t>План на 2022 год          (тысяч рублей)</t>
  </si>
  <si>
    <t>Главный распорядитель бюджетных средств</t>
  </si>
  <si>
    <t>Комитет образования администрации муниципального образования «Выборгский район» Ленинградской области</t>
  </si>
  <si>
    <t>- местный бюджет</t>
  </si>
  <si>
    <t>Подпрограмма "Социальная поддержка детей – сирот и детей, оставшихся без попечения родителей":</t>
  </si>
  <si>
    <t>Администрация муниципального образования «Выборгский район» Ленинградской области</t>
  </si>
  <si>
    <t>Всего по программной части</t>
  </si>
  <si>
    <t>Всего по непрограммной части</t>
  </si>
  <si>
    <t>Всего по адресной инвестиционной программе</t>
  </si>
  <si>
    <t xml:space="preserve">                    </t>
  </si>
  <si>
    <t>(приложение 10)</t>
  </si>
  <si>
    <t>- областной бюджет</t>
  </si>
  <si>
    <t xml:space="preserve">подпрограмма 
«Развитие сети автомобильных дорог общего пользования»:
</t>
  </si>
  <si>
    <t xml:space="preserve">- реконструкция автомобильных дорог общего пользования муниципального значения, в том числе: </t>
  </si>
  <si>
    <t xml:space="preserve">муниципального образования  «Выборгский район» Ленинградской области </t>
  </si>
  <si>
    <t>План на 2023 год          (тысяч рублей)</t>
  </si>
  <si>
    <t>-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в том числе:</t>
  </si>
  <si>
    <t>на 2021 год и на плановый период 2022 и 2023 годов</t>
  </si>
  <si>
    <t xml:space="preserve">- строительство автомобильной дороги «Подъезд к пос. Яшино» в Выборгском районе Ленинградской области, в том числе: </t>
  </si>
  <si>
    <t>- проект реконструкции дороги с мостовым переходом через реку Гусиная, ур. Малиновка</t>
  </si>
  <si>
    <t>- федеральный бюджет</t>
  </si>
  <si>
    <t>от 8 декабря 2020 года № 81</t>
  </si>
  <si>
    <t>в редакции решения</t>
  </si>
  <si>
    <t>Подпрограмма «Развитие начального общего, основного общего и среднего общего образования детей в Выборгском районе Ленинградской области»:</t>
  </si>
  <si>
    <t>- строительство универсального спортивного зала МБОУ «СОШ № 12» (структурное подразделение имени С.И. Ростоцкого) по адресу: Ленинградская область, Выборгский район, г. Высоцк, ул. Ленинская, д. 4 , в том числе:</t>
  </si>
  <si>
    <t>- строительство объекта местного значения «Общественное кладбище» на территории МО «Селезневское сельское поселение», в том числе:</t>
  </si>
  <si>
    <r>
      <rPr>
        <b/>
        <sz val="11"/>
        <color theme="1"/>
        <rFont val="Times New Roman"/>
        <family val="1"/>
        <charset val="204"/>
      </rPr>
      <t>Муниципальная программа муниципального образования «Выборгский район» Ленинградской области "Современное образование в Выборгском районе Ленинградской области", 
в том числе:</t>
    </r>
    <r>
      <rPr>
        <sz val="11"/>
        <color theme="1"/>
        <rFont val="Times New Roman"/>
        <family val="1"/>
        <charset val="204"/>
      </rPr>
      <t xml:space="preserve">
</t>
    </r>
  </si>
  <si>
    <r>
      <rPr>
        <b/>
        <sz val="11"/>
        <color theme="1"/>
        <rFont val="Times New Roman"/>
        <family val="1"/>
        <charset val="204"/>
      </rPr>
      <t>Муниципальная программа муниципального образования «Выборгский район» Ленинградской области «Развитие автомобильных дорог Выборгского района Ленинградской области»,
в том числе:</t>
    </r>
    <r>
      <rPr>
        <sz val="11"/>
        <color theme="1"/>
        <rFont val="Times New Roman"/>
        <family val="1"/>
        <charset val="204"/>
      </rPr>
      <t xml:space="preserve">
</t>
    </r>
  </si>
  <si>
    <t>от 25 мая 2021 года № 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</si>
</sst>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0" xfId="0" applyFont="1" applyFill="1" applyAlignment="1"/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vertical="top" wrapText="1"/>
    </xf>
    <xf numFmtId="0" fontId="2" fillId="2" borderId="0" xfId="0" applyFont="1" applyFill="1"/>
    <xf numFmtId="0" fontId="2" fillId="2" borderId="0" xfId="0" applyFont="1" applyFill="1" applyBorder="1" applyAlignment="1">
      <alignment horizontal="right"/>
    </xf>
    <xf numFmtId="0" fontId="3" fillId="2" borderId="0" xfId="0" applyFont="1" applyFill="1" applyAlignment="1"/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4" xfId="0" applyFont="1" applyFill="1" applyBorder="1" applyAlignment="1">
      <alignment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6"/>
  <sheetViews>
    <sheetView tabSelected="1" zoomScaleNormal="100" workbookViewId="0">
      <selection activeCell="H7" sqref="H7"/>
    </sheetView>
  </sheetViews>
  <sheetFormatPr defaultColWidth="9.140625" defaultRowHeight="15" x14ac:dyDescent="0.25"/>
  <cols>
    <col min="1" max="1" width="70.28515625" style="3" customWidth="1"/>
    <col min="2" max="2" width="28.42578125" style="3" customWidth="1"/>
    <col min="3" max="3" width="24.85546875" style="3" customWidth="1"/>
    <col min="4" max="4" width="22" style="3" customWidth="1"/>
    <col min="5" max="5" width="33.28515625" style="3" customWidth="1"/>
    <col min="6" max="8" width="9.140625" style="3"/>
    <col min="9" max="9" width="24.42578125" style="3" customWidth="1"/>
    <col min="10" max="16384" width="9.140625" style="3"/>
  </cols>
  <sheetData>
    <row r="1" spans="1:12" s="17" customFormat="1" ht="15.75" x14ac:dyDescent="0.25">
      <c r="C1" s="24" t="s">
        <v>0</v>
      </c>
      <c r="D1" s="24"/>
      <c r="E1" s="24"/>
    </row>
    <row r="2" spans="1:12" s="17" customFormat="1" ht="15.75" x14ac:dyDescent="0.25">
      <c r="C2" s="24" t="s">
        <v>1</v>
      </c>
      <c r="D2" s="24"/>
      <c r="E2" s="24"/>
    </row>
    <row r="3" spans="1:12" s="17" customFormat="1" ht="15.75" x14ac:dyDescent="0.25">
      <c r="C3" s="24" t="s">
        <v>2</v>
      </c>
      <c r="D3" s="24"/>
      <c r="E3" s="24"/>
    </row>
    <row r="4" spans="1:12" s="17" customFormat="1" ht="15.75" x14ac:dyDescent="0.25">
      <c r="C4" s="24" t="s">
        <v>3</v>
      </c>
      <c r="D4" s="24"/>
      <c r="E4" s="24"/>
    </row>
    <row r="5" spans="1:12" s="17" customFormat="1" ht="15.75" x14ac:dyDescent="0.25">
      <c r="C5" s="24" t="s">
        <v>28</v>
      </c>
      <c r="D5" s="24"/>
      <c r="E5" s="24"/>
    </row>
    <row r="6" spans="1:12" s="17" customFormat="1" ht="15.75" x14ac:dyDescent="0.25">
      <c r="C6" s="18"/>
      <c r="D6" s="18"/>
      <c r="E6" s="18" t="s">
        <v>29</v>
      </c>
    </row>
    <row r="7" spans="1:12" s="17" customFormat="1" ht="15.75" x14ac:dyDescent="0.25">
      <c r="C7" s="18"/>
      <c r="D7" s="18"/>
      <c r="E7" s="18" t="s">
        <v>35</v>
      </c>
    </row>
    <row r="8" spans="1:12" s="17" customFormat="1" ht="15.75" x14ac:dyDescent="0.25"/>
    <row r="9" spans="1:12" s="17" customFormat="1" ht="15.75" x14ac:dyDescent="0.25">
      <c r="C9" s="1" t="s">
        <v>16</v>
      </c>
      <c r="D9" s="26" t="s">
        <v>17</v>
      </c>
      <c r="E9" s="26"/>
    </row>
    <row r="10" spans="1:12" s="17" customFormat="1" ht="15.75" x14ac:dyDescent="0.25">
      <c r="A10" s="2"/>
    </row>
    <row r="11" spans="1:12" s="17" customFormat="1" ht="15.75" x14ac:dyDescent="0.25">
      <c r="A11" s="25" t="s">
        <v>4</v>
      </c>
      <c r="B11" s="25"/>
      <c r="C11" s="25"/>
      <c r="D11" s="25"/>
      <c r="E11" s="25"/>
      <c r="F11" s="19"/>
      <c r="G11" s="19"/>
      <c r="H11" s="19"/>
      <c r="I11" s="19"/>
      <c r="J11" s="19"/>
      <c r="K11" s="19"/>
      <c r="L11" s="19"/>
    </row>
    <row r="12" spans="1:12" s="17" customFormat="1" ht="15.75" x14ac:dyDescent="0.25">
      <c r="A12" s="25" t="s">
        <v>21</v>
      </c>
      <c r="B12" s="25"/>
      <c r="C12" s="25"/>
      <c r="D12" s="25"/>
      <c r="E12" s="25"/>
      <c r="F12" s="19"/>
      <c r="G12" s="19"/>
      <c r="H12" s="19"/>
      <c r="I12" s="19"/>
      <c r="J12" s="19"/>
      <c r="K12" s="19"/>
      <c r="L12" s="19"/>
    </row>
    <row r="13" spans="1:12" s="17" customFormat="1" ht="15.75" x14ac:dyDescent="0.25">
      <c r="A13" s="25" t="s">
        <v>24</v>
      </c>
      <c r="B13" s="25"/>
      <c r="C13" s="25"/>
      <c r="D13" s="25"/>
      <c r="E13" s="25"/>
      <c r="F13" s="19"/>
      <c r="G13" s="19"/>
      <c r="H13" s="19"/>
      <c r="I13" s="19"/>
      <c r="J13" s="19"/>
      <c r="K13" s="19"/>
      <c r="L13" s="19"/>
    </row>
    <row r="15" spans="1:12" ht="48.6" customHeight="1" x14ac:dyDescent="0.25">
      <c r="A15" s="5" t="s">
        <v>5</v>
      </c>
      <c r="B15" s="5" t="s">
        <v>6</v>
      </c>
      <c r="C15" s="5" t="s">
        <v>7</v>
      </c>
      <c r="D15" s="5" t="s">
        <v>22</v>
      </c>
      <c r="E15" s="5" t="s">
        <v>8</v>
      </c>
    </row>
    <row r="16" spans="1:12" x14ac:dyDescent="0.25">
      <c r="A16" s="6">
        <v>1</v>
      </c>
      <c r="B16" s="6">
        <v>2</v>
      </c>
      <c r="C16" s="6">
        <v>3</v>
      </c>
      <c r="D16" s="6">
        <v>4</v>
      </c>
      <c r="E16" s="6">
        <v>5</v>
      </c>
    </row>
    <row r="17" spans="1:9" ht="72.75" x14ac:dyDescent="0.25">
      <c r="A17" s="7" t="s">
        <v>33</v>
      </c>
      <c r="B17" s="8">
        <f>B21+B18</f>
        <v>102459.3</v>
      </c>
      <c r="C17" s="8">
        <f>C21+C18</f>
        <v>32585.600000000002</v>
      </c>
      <c r="D17" s="8">
        <f>D21+D18</f>
        <v>32585.600000000002</v>
      </c>
      <c r="E17" s="28" t="s">
        <v>9</v>
      </c>
    </row>
    <row r="18" spans="1:9" ht="42.75" x14ac:dyDescent="0.25">
      <c r="A18" s="9" t="s">
        <v>30</v>
      </c>
      <c r="B18" s="8">
        <f>B19</f>
        <v>65000</v>
      </c>
      <c r="C18" s="8">
        <f t="shared" ref="C18:D18" si="0">C19</f>
        <v>0</v>
      </c>
      <c r="D18" s="8">
        <f t="shared" si="0"/>
        <v>0</v>
      </c>
      <c r="E18" s="29"/>
    </row>
    <row r="19" spans="1:9" ht="60" x14ac:dyDescent="0.25">
      <c r="A19" s="10" t="s">
        <v>31</v>
      </c>
      <c r="B19" s="8">
        <f>B20</f>
        <v>65000</v>
      </c>
      <c r="C19" s="8">
        <f>C20</f>
        <v>0</v>
      </c>
      <c r="D19" s="8">
        <f>D20</f>
        <v>0</v>
      </c>
      <c r="E19" s="29"/>
    </row>
    <row r="20" spans="1:9" x14ac:dyDescent="0.25">
      <c r="A20" s="10" t="s">
        <v>10</v>
      </c>
      <c r="B20" s="8">
        <v>65000</v>
      </c>
      <c r="C20" s="8">
        <v>0</v>
      </c>
      <c r="D20" s="8">
        <v>0</v>
      </c>
      <c r="E20" s="30"/>
    </row>
    <row r="21" spans="1:9" ht="28.5" x14ac:dyDescent="0.25">
      <c r="A21" s="9" t="s">
        <v>11</v>
      </c>
      <c r="B21" s="11">
        <f t="shared" ref="B21:D21" si="1">B22</f>
        <v>37459.300000000003</v>
      </c>
      <c r="C21" s="11">
        <f t="shared" si="1"/>
        <v>32585.600000000002</v>
      </c>
      <c r="D21" s="11">
        <f t="shared" si="1"/>
        <v>32585.600000000002</v>
      </c>
      <c r="E21" s="20" t="s">
        <v>12</v>
      </c>
    </row>
    <row r="22" spans="1:9" ht="45" x14ac:dyDescent="0.25">
      <c r="A22" s="10" t="s">
        <v>23</v>
      </c>
      <c r="B22" s="12">
        <f>B24+B23</f>
        <v>37459.300000000003</v>
      </c>
      <c r="C22" s="12">
        <f t="shared" ref="C22:D22" si="2">C24+C23</f>
        <v>32585.600000000002</v>
      </c>
      <c r="D22" s="12">
        <f t="shared" si="2"/>
        <v>32585.600000000002</v>
      </c>
      <c r="E22" s="21"/>
      <c r="I22" s="4"/>
    </row>
    <row r="23" spans="1:9" x14ac:dyDescent="0.25">
      <c r="A23" s="10" t="s">
        <v>27</v>
      </c>
      <c r="B23" s="12">
        <v>892.9</v>
      </c>
      <c r="C23" s="12">
        <v>1833.4</v>
      </c>
      <c r="D23" s="12">
        <v>1833.4</v>
      </c>
      <c r="E23" s="21"/>
    </row>
    <row r="24" spans="1:9" x14ac:dyDescent="0.25">
      <c r="A24" s="10" t="s">
        <v>18</v>
      </c>
      <c r="B24" s="12">
        <f>25057.2+6593.4+4915.8</f>
        <v>36566.400000000001</v>
      </c>
      <c r="C24" s="12">
        <f>25057.2+5695</f>
        <v>30752.2</v>
      </c>
      <c r="D24" s="12">
        <v>30752.2</v>
      </c>
      <c r="E24" s="22"/>
    </row>
    <row r="25" spans="1:9" ht="87" x14ac:dyDescent="0.25">
      <c r="A25" s="7" t="s">
        <v>34</v>
      </c>
      <c r="B25" s="11">
        <f>B26</f>
        <v>20621.599999999999</v>
      </c>
      <c r="C25" s="11">
        <f>C26</f>
        <v>4000</v>
      </c>
      <c r="D25" s="11">
        <f>D26</f>
        <v>4000</v>
      </c>
      <c r="E25" s="20" t="s">
        <v>12</v>
      </c>
    </row>
    <row r="26" spans="1:9" ht="42.75" x14ac:dyDescent="0.25">
      <c r="A26" s="9" t="s">
        <v>19</v>
      </c>
      <c r="B26" s="11">
        <f>B27+B30</f>
        <v>20621.599999999999</v>
      </c>
      <c r="C26" s="11">
        <f t="shared" ref="C26:D26" si="3">C27+C30</f>
        <v>4000</v>
      </c>
      <c r="D26" s="11">
        <f t="shared" si="3"/>
        <v>4000</v>
      </c>
      <c r="E26" s="21"/>
    </row>
    <row r="27" spans="1:9" ht="30" x14ac:dyDescent="0.25">
      <c r="A27" s="10" t="s">
        <v>25</v>
      </c>
      <c r="B27" s="12">
        <f>B28</f>
        <v>6294.9</v>
      </c>
      <c r="C27" s="12">
        <f t="shared" ref="C27:D27" si="4">C28</f>
        <v>4000</v>
      </c>
      <c r="D27" s="12">
        <f t="shared" si="4"/>
        <v>4000</v>
      </c>
      <c r="E27" s="21"/>
    </row>
    <row r="28" spans="1:9" x14ac:dyDescent="0.25">
      <c r="A28" s="10" t="s">
        <v>10</v>
      </c>
      <c r="B28" s="12">
        <f>3577.2-48+2500+265.7</f>
        <v>6294.9</v>
      </c>
      <c r="C28" s="12">
        <v>4000</v>
      </c>
      <c r="D28" s="12">
        <v>4000</v>
      </c>
      <c r="E28" s="21"/>
    </row>
    <row r="29" spans="1:9" ht="30" x14ac:dyDescent="0.25">
      <c r="A29" s="10" t="s">
        <v>20</v>
      </c>
      <c r="B29" s="12">
        <f>B30</f>
        <v>14326.7</v>
      </c>
      <c r="C29" s="12"/>
      <c r="D29" s="12"/>
      <c r="E29" s="27"/>
    </row>
    <row r="30" spans="1:9" ht="30" x14ac:dyDescent="0.25">
      <c r="A30" s="13" t="s">
        <v>26</v>
      </c>
      <c r="B30" s="12">
        <f>B31</f>
        <v>14326.7</v>
      </c>
      <c r="C30" s="12"/>
      <c r="D30" s="12"/>
      <c r="E30" s="27"/>
    </row>
    <row r="31" spans="1:9" x14ac:dyDescent="0.25">
      <c r="A31" s="10" t="s">
        <v>10</v>
      </c>
      <c r="B31" s="12">
        <f>1585.2+12741.5</f>
        <v>14326.7</v>
      </c>
      <c r="C31" s="12"/>
      <c r="D31" s="12"/>
      <c r="E31" s="27"/>
    </row>
    <row r="32" spans="1:9" x14ac:dyDescent="0.25">
      <c r="A32" s="9" t="s">
        <v>13</v>
      </c>
      <c r="B32" s="11">
        <f>B17+B25</f>
        <v>123080.9</v>
      </c>
      <c r="C32" s="11">
        <f>C17+C25</f>
        <v>36585.600000000006</v>
      </c>
      <c r="D32" s="11">
        <f>D17+D25</f>
        <v>36585.600000000006</v>
      </c>
      <c r="E32" s="22"/>
    </row>
    <row r="33" spans="1:5" ht="30" x14ac:dyDescent="0.25">
      <c r="A33" s="10" t="s">
        <v>32</v>
      </c>
      <c r="B33" s="14">
        <f>B34</f>
        <v>60080.9</v>
      </c>
      <c r="C33" s="14">
        <f t="shared" ref="C33:D33" si="5">C34</f>
        <v>100000</v>
      </c>
      <c r="D33" s="14">
        <f t="shared" si="5"/>
        <v>145525.29999999999</v>
      </c>
      <c r="E33" s="20" t="s">
        <v>12</v>
      </c>
    </row>
    <row r="34" spans="1:5" x14ac:dyDescent="0.25">
      <c r="A34" s="10" t="s">
        <v>10</v>
      </c>
      <c r="B34" s="14">
        <f>50000+10080.9</f>
        <v>60080.9</v>
      </c>
      <c r="C34" s="14">
        <v>100000</v>
      </c>
      <c r="D34" s="14">
        <v>145525.29999999999</v>
      </c>
      <c r="E34" s="23"/>
    </row>
    <row r="35" spans="1:5" x14ac:dyDescent="0.25">
      <c r="A35" s="9" t="s">
        <v>14</v>
      </c>
      <c r="B35" s="14">
        <f>B33</f>
        <v>60080.9</v>
      </c>
      <c r="C35" s="14">
        <f t="shared" ref="C35:D35" si="6">C33</f>
        <v>100000</v>
      </c>
      <c r="D35" s="14">
        <f t="shared" si="6"/>
        <v>145525.29999999999</v>
      </c>
      <c r="E35" s="15"/>
    </row>
    <row r="36" spans="1:5" x14ac:dyDescent="0.25">
      <c r="A36" s="16" t="s">
        <v>15</v>
      </c>
      <c r="B36" s="11">
        <f>B32+B35</f>
        <v>183161.8</v>
      </c>
      <c r="C36" s="11">
        <f t="shared" ref="C36:D36" si="7">C32+C35</f>
        <v>136585.60000000001</v>
      </c>
      <c r="D36" s="11">
        <f t="shared" si="7"/>
        <v>182110.9</v>
      </c>
      <c r="E36" s="15"/>
    </row>
  </sheetData>
  <mergeCells count="13">
    <mergeCell ref="E21:E24"/>
    <mergeCell ref="E33:E34"/>
    <mergeCell ref="C1:E1"/>
    <mergeCell ref="C2:E2"/>
    <mergeCell ref="C3:E3"/>
    <mergeCell ref="C4:E4"/>
    <mergeCell ref="A11:E11"/>
    <mergeCell ref="A12:E12"/>
    <mergeCell ref="A13:E13"/>
    <mergeCell ref="C5:E5"/>
    <mergeCell ref="D9:E9"/>
    <mergeCell ref="E25:E32"/>
    <mergeCell ref="E17:E20"/>
  </mergeCells>
  <pageMargins left="0.59055118110236227" right="0.59055118110236227" top="0.98425196850393704" bottom="0.59055118110236227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2021-05-25T07:47:13Z</dcterms:modified>
</cp:coreProperties>
</file>